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7296" activeTab="1"/>
  </bookViews>
  <sheets>
    <sheet name="Diarios Detalle" sheetId="4" r:id="rId1"/>
    <sheet name="Hoja1" sheetId="5" r:id="rId2"/>
  </sheets>
  <calcPr calcId="125725"/>
</workbook>
</file>

<file path=xl/calcChain.xml><?xml version="1.0" encoding="utf-8"?>
<calcChain xmlns="http://schemas.openxmlformats.org/spreadsheetml/2006/main">
  <c r="H16" i="4"/>
  <c r="G3"/>
  <c r="H3" s="1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G17"/>
  <c r="H17" s="1"/>
  <c r="G18"/>
  <c r="H18" s="1"/>
  <c r="G19"/>
  <c r="H19" s="1"/>
  <c r="G20"/>
  <c r="H20" s="1"/>
  <c r="G21"/>
  <c r="H21" s="1"/>
  <c r="G2"/>
  <c r="H2" s="1"/>
  <c r="G22"/>
  <c r="H22" s="1"/>
  <c r="H23" l="1"/>
</calcChain>
</file>

<file path=xl/sharedStrings.xml><?xml version="1.0" encoding="utf-8"?>
<sst xmlns="http://schemas.openxmlformats.org/spreadsheetml/2006/main" count="108" uniqueCount="24">
  <si>
    <t>Titulo</t>
  </si>
  <si>
    <t>Localidad</t>
  </si>
  <si>
    <t>El Regional</t>
  </si>
  <si>
    <t>Coyhaique</t>
  </si>
  <si>
    <t>La Prensa</t>
  </si>
  <si>
    <t>El Aisen</t>
  </si>
  <si>
    <t>El Farellon</t>
  </si>
  <si>
    <t>La Nueva Provincia</t>
  </si>
  <si>
    <t>El Diario de Aysen</t>
  </si>
  <si>
    <t>Rollo</t>
  </si>
  <si>
    <t>Semanario El Aisen</t>
  </si>
  <si>
    <t>hojas tapadas</t>
  </si>
  <si>
    <t>el dia 11 de septiembre esta mas adelante</t>
  </si>
  <si>
    <t>baldo araya su director</t>
  </si>
  <si>
    <t>Fecha Final</t>
  </si>
  <si>
    <t>Fechas Inicial</t>
  </si>
  <si>
    <t>Dias Transcurridos</t>
  </si>
  <si>
    <t>sin fotos…-SOPESUR</t>
  </si>
  <si>
    <t>Observaciones</t>
  </si>
  <si>
    <t>SOPESUR algunas al reves- otras en sentido contrario el orden de -</t>
  </si>
  <si>
    <t xml:space="preserve"> Imagenes por Rollo</t>
  </si>
  <si>
    <t>Paginas cada día</t>
  </si>
  <si>
    <t>Total Paginas</t>
  </si>
  <si>
    <t>Total Paginas Aproximadas</t>
  </si>
</sst>
</file>

<file path=xl/styles.xml><?xml version="1.0" encoding="utf-8"?>
<styleSheet xmlns="http://schemas.openxmlformats.org/spreadsheetml/2006/main">
  <numFmts count="2">
    <numFmt numFmtId="164" formatCode="_ * #,##0_ ;_ * \-#,##0_ ;_ * &quot;-&quot;_ ;_ @_ "/>
    <numFmt numFmtId="165" formatCode="dd/mm/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0" fillId="0" borderId="0" xfId="2" applyFont="1" applyAlignment="1">
      <alignment horizontal="center" vertical="center" wrapText="1"/>
    </xf>
    <xf numFmtId="164" fontId="0" fillId="0" borderId="0" xfId="2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2" borderId="0" xfId="0" applyFill="1" applyAlignment="1">
      <alignment horizontal="left"/>
    </xf>
    <xf numFmtId="3" fontId="0" fillId="0" borderId="0" xfId="0" applyNumberFormat="1" applyAlignment="1">
      <alignment horizontal="left"/>
    </xf>
    <xf numFmtId="3" fontId="0" fillId="2" borderId="0" xfId="0" applyNumberFormat="1" applyFill="1" applyAlignment="1">
      <alignment horizontal="left"/>
    </xf>
  </cellXfs>
  <cellStyles count="3">
    <cellStyle name="Millares [0]" xfId="2" builtinId="6"/>
    <cellStyle name="Normal" xfId="0" builtinId="0"/>
    <cellStyle name="Normal 2" xfId="1"/>
  </cellStyles>
  <dxfs count="30"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numFmt numFmtId="19" formatCode="dd/mm/yyyy"/>
      <alignment horizontal="left" vertical="bottom" textRotation="0" wrapText="0" indent="0" relativeIndent="255" justifyLastLine="0" shrinkToFit="0" mergeCell="0" readingOrder="0"/>
    </dxf>
    <dxf>
      <numFmt numFmtId="19" formatCode="dd/mm/yyyy"/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5" formatCode="dd/mm/yy;@"/>
      <alignment horizontal="left" vertical="bottom" textRotation="0" wrapText="0" indent="0" relativeIndent="255" justifyLastLine="0" shrinkToFit="0" readingOrder="0"/>
    </dxf>
    <dxf>
      <numFmt numFmtId="165" formatCode="dd/mm/yy;@"/>
      <alignment horizontal="left" vertical="bottom" textRotation="0" wrapText="0" indent="0" relativeIndent="255" justifyLastLine="0" shrinkToFit="0" readingOrder="0"/>
    </dxf>
    <dxf>
      <numFmt numFmtId="165" formatCode="dd/mm/yy;@"/>
      <alignment horizontal="left" vertical="bottom" textRotation="0" wrapText="0" indent="0" relativeIndent="255" justifyLastLine="0" shrinkToFit="0" readingOrder="0"/>
    </dxf>
    <dxf>
      <numFmt numFmtId="165" formatCode="dd/mm/yy;@"/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ables/table1.xml><?xml version="1.0" encoding="utf-8"?>
<table xmlns="http://schemas.openxmlformats.org/spreadsheetml/2006/main" id="3" name="Tabla3" displayName="Tabla3" ref="A1:I23" totalsRowCount="1" headerRowDxfId="29" dataDxfId="28">
  <tableColumns count="9">
    <tableColumn id="5" name="Rollo" dataDxfId="27" totalsRowDxfId="26"/>
    <tableColumn id="1" name="Titulo" dataDxfId="25" totalsRowDxfId="24"/>
    <tableColumn id="2" name="Localidad" dataDxfId="23" totalsRowDxfId="22"/>
    <tableColumn id="7" name="Fechas Inicial" dataDxfId="21" totalsRowDxfId="20"/>
    <tableColumn id="3" name="Fecha Final" dataDxfId="19" totalsRowDxfId="18"/>
    <tableColumn id="6" name="Paginas cada día" dataDxfId="17" totalsRowDxfId="16"/>
    <tableColumn id="4" name="Dias Transcurridos" totalsRowLabel="Total Paginas" dataDxfId="15" totalsRowDxfId="14">
      <calculatedColumnFormula>_xlfn.DAYS(Tabla3[[#This Row],[Fecha Final]],Tabla3[[#This Row],[Fechas Inicial]])</calculatedColumnFormula>
    </tableColumn>
    <tableColumn id="10" name=" Imagenes por Rollo" totalsRowFunction="sum" dataDxfId="13" totalsRowDxfId="12" dataCellStyle="Millares [0]">
      <calculatedColumnFormula>PRODUCT(F2:G2)</calculatedColumnFormula>
    </tableColumn>
    <tableColumn id="9" name="Observaciones" dataDxfId="11" totalsRowDxfId="1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1:H23" totalsRowShown="0" headerRowDxfId="9" dataDxfId="8">
  <autoFilter ref="A1:H23"/>
  <tableColumns count="8">
    <tableColumn id="1" name="Rollo" dataDxfId="7"/>
    <tableColumn id="2" name="Titulo" dataDxfId="6"/>
    <tableColumn id="3" name="Localidad" dataDxfId="5"/>
    <tableColumn id="4" name="Fechas Inicial" dataDxfId="4"/>
    <tableColumn id="5" name="Fecha Final" dataDxfId="3"/>
    <tableColumn id="6" name="Paginas cada día" dataDxfId="2"/>
    <tableColumn id="7" name="Dias Transcurridos" dataDxfId="1"/>
    <tableColumn id="8" name=" Imagenes por Roll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zoomScale="110" zoomScaleNormal="110" workbookViewId="0">
      <selection activeCell="G13" sqref="G13"/>
    </sheetView>
  </sheetViews>
  <sheetFormatPr baseColWidth="10" defaultColWidth="10.88671875" defaultRowHeight="14.4"/>
  <cols>
    <col min="1" max="1" width="6.77734375" style="2" customWidth="1"/>
    <col min="2" max="2" width="19.6640625" style="2" customWidth="1"/>
    <col min="3" max="3" width="14" style="2" customWidth="1"/>
    <col min="4" max="4" width="14.33203125" style="3" customWidth="1"/>
    <col min="5" max="5" width="13.88671875" style="3" customWidth="1"/>
    <col min="6" max="6" width="9.21875" style="1" customWidth="1"/>
    <col min="7" max="7" width="12.21875" style="1" customWidth="1"/>
    <col min="8" max="8" width="11.44140625" style="7" customWidth="1"/>
    <col min="9" max="9" width="25.6640625" style="2" customWidth="1"/>
    <col min="10" max="16384" width="10.88671875" style="2"/>
  </cols>
  <sheetData>
    <row r="1" spans="1:9" s="4" customFormat="1" ht="28.8">
      <c r="A1" s="4" t="s">
        <v>9</v>
      </c>
      <c r="B1" s="4" t="s">
        <v>0</v>
      </c>
      <c r="C1" s="4" t="s">
        <v>1</v>
      </c>
      <c r="D1" s="5" t="s">
        <v>15</v>
      </c>
      <c r="E1" s="5" t="s">
        <v>14</v>
      </c>
      <c r="F1" s="4" t="s">
        <v>21</v>
      </c>
      <c r="G1" s="4" t="s">
        <v>16</v>
      </c>
      <c r="H1" s="6" t="s">
        <v>20</v>
      </c>
      <c r="I1" s="4" t="s">
        <v>18</v>
      </c>
    </row>
    <row r="2" spans="1:9">
      <c r="A2" s="2">
        <v>1</v>
      </c>
      <c r="B2" s="2" t="s">
        <v>2</v>
      </c>
      <c r="C2" s="2" t="s">
        <v>3</v>
      </c>
      <c r="D2" s="3">
        <v>18410</v>
      </c>
      <c r="E2" s="3">
        <v>19012</v>
      </c>
      <c r="F2" s="1">
        <v>6</v>
      </c>
      <c r="G2" s="1">
        <f>_xlfn.DAYS(Tabla3[[#This Row],[Fecha Final]],Tabla3[[#This Row],[Fechas Inicial]])</f>
        <v>602</v>
      </c>
      <c r="H2" s="7">
        <f t="shared" ref="H2:H22" si="0">PRODUCT(F2:G2)</f>
        <v>3612</v>
      </c>
      <c r="I2" s="2" t="s">
        <v>13</v>
      </c>
    </row>
    <row r="3" spans="1:9">
      <c r="A3" s="2">
        <v>1</v>
      </c>
      <c r="B3" s="2" t="s">
        <v>7</v>
      </c>
      <c r="C3" s="2" t="s">
        <v>3</v>
      </c>
      <c r="D3" s="3">
        <v>24213</v>
      </c>
      <c r="E3" s="3">
        <v>24227</v>
      </c>
      <c r="F3" s="1">
        <v>7</v>
      </c>
      <c r="G3" s="1">
        <f>_xlfn.DAYS(Tabla3[[#This Row],[Fecha Final]],Tabla3[[#This Row],[Fechas Inicial]])</f>
        <v>14</v>
      </c>
      <c r="H3" s="7">
        <f t="shared" si="0"/>
        <v>98</v>
      </c>
    </row>
    <row r="4" spans="1:9">
      <c r="A4" s="2">
        <v>2</v>
      </c>
      <c r="B4" s="2" t="s">
        <v>4</v>
      </c>
      <c r="C4" s="2" t="s">
        <v>3</v>
      </c>
      <c r="D4" s="3">
        <v>19145</v>
      </c>
      <c r="E4" s="3">
        <v>19902</v>
      </c>
      <c r="F4" s="1">
        <v>8</v>
      </c>
      <c r="G4" s="1">
        <f>_xlfn.DAYS(Tabla3[[#This Row],[Fecha Final]],Tabla3[[#This Row],[Fechas Inicial]])</f>
        <v>757</v>
      </c>
      <c r="H4" s="7">
        <f t="shared" si="0"/>
        <v>6056</v>
      </c>
    </row>
    <row r="5" spans="1:9">
      <c r="A5" s="2">
        <v>3</v>
      </c>
      <c r="B5" s="2" t="s">
        <v>5</v>
      </c>
      <c r="C5" s="2" t="s">
        <v>3</v>
      </c>
      <c r="D5" s="3">
        <v>20035</v>
      </c>
      <c r="E5" s="3">
        <v>20820</v>
      </c>
      <c r="F5" s="1">
        <v>8</v>
      </c>
      <c r="G5" s="1">
        <f>_xlfn.DAYS(Tabla3[[#This Row],[Fecha Final]],Tabla3[[#This Row],[Fechas Inicial]])</f>
        <v>785</v>
      </c>
      <c r="H5" s="7">
        <f t="shared" si="0"/>
        <v>6280</v>
      </c>
    </row>
    <row r="6" spans="1:9">
      <c r="A6" s="2">
        <v>4</v>
      </c>
      <c r="B6" s="2" t="s">
        <v>5</v>
      </c>
      <c r="C6" s="2" t="s">
        <v>3</v>
      </c>
      <c r="D6" s="3">
        <v>20824</v>
      </c>
      <c r="E6" s="3">
        <v>21914</v>
      </c>
      <c r="F6" s="1">
        <v>8</v>
      </c>
      <c r="G6" s="1">
        <f>_xlfn.DAYS(Tabla3[[#This Row],[Fecha Final]],Tabla3[[#This Row],[Fechas Inicial]])</f>
        <v>1090</v>
      </c>
      <c r="H6" s="7">
        <f t="shared" si="0"/>
        <v>8720</v>
      </c>
    </row>
    <row r="7" spans="1:9">
      <c r="A7" s="2">
        <v>5</v>
      </c>
      <c r="B7" s="2" t="s">
        <v>5</v>
      </c>
      <c r="C7" s="2" t="s">
        <v>3</v>
      </c>
      <c r="D7" s="3">
        <v>21929</v>
      </c>
      <c r="E7" s="3">
        <v>24100</v>
      </c>
      <c r="F7" s="1">
        <v>6</v>
      </c>
      <c r="G7" s="1">
        <f>_xlfn.DAYS(Tabla3[[#This Row],[Fecha Final]],Tabla3[[#This Row],[Fechas Inicial]])</f>
        <v>2171</v>
      </c>
      <c r="H7" s="7">
        <f t="shared" si="0"/>
        <v>13026</v>
      </c>
    </row>
    <row r="8" spans="1:9">
      <c r="A8" s="2">
        <v>6</v>
      </c>
      <c r="B8" s="2" t="s">
        <v>6</v>
      </c>
      <c r="C8" s="2" t="s">
        <v>3</v>
      </c>
      <c r="D8" s="3">
        <v>22931</v>
      </c>
      <c r="E8" s="3">
        <v>27190</v>
      </c>
      <c r="F8" s="1">
        <v>6</v>
      </c>
      <c r="G8" s="1">
        <f>_xlfn.DAYS(Tabla3[[#This Row],[Fecha Final]],Tabla3[[#This Row],[Fechas Inicial]])</f>
        <v>4259</v>
      </c>
      <c r="H8" s="7">
        <f t="shared" si="0"/>
        <v>25554</v>
      </c>
    </row>
    <row r="9" spans="1:9">
      <c r="A9" s="2">
        <v>7</v>
      </c>
      <c r="B9" s="2" t="s">
        <v>10</v>
      </c>
      <c r="C9" s="2" t="s">
        <v>3</v>
      </c>
      <c r="D9" s="3">
        <v>24756</v>
      </c>
      <c r="E9" s="3">
        <v>27586</v>
      </c>
      <c r="F9" s="1">
        <v>6</v>
      </c>
      <c r="G9" s="1">
        <f>_xlfn.DAYS(Tabla3[[#This Row],[Fecha Final]],Tabla3[[#This Row],[Fechas Inicial]])</f>
        <v>2830</v>
      </c>
      <c r="H9" s="7">
        <f t="shared" si="0"/>
        <v>16980</v>
      </c>
    </row>
    <row r="10" spans="1:9">
      <c r="A10" s="2">
        <v>8</v>
      </c>
      <c r="B10" s="2" t="s">
        <v>8</v>
      </c>
      <c r="C10" s="2" t="s">
        <v>3</v>
      </c>
      <c r="D10" s="3">
        <v>27626</v>
      </c>
      <c r="E10" s="3">
        <v>27880</v>
      </c>
      <c r="F10" s="1">
        <v>8</v>
      </c>
      <c r="G10" s="1">
        <f>_xlfn.DAYS(Tabla3[[#This Row],[Fecha Final]],Tabla3[[#This Row],[Fechas Inicial]])</f>
        <v>254</v>
      </c>
      <c r="H10" s="7">
        <f t="shared" si="0"/>
        <v>2032</v>
      </c>
    </row>
    <row r="11" spans="1:9">
      <c r="A11" s="2">
        <v>9</v>
      </c>
      <c r="B11" s="2" t="s">
        <v>8</v>
      </c>
      <c r="C11" s="2" t="s">
        <v>3</v>
      </c>
      <c r="D11" s="3">
        <v>27882</v>
      </c>
      <c r="E11" s="3">
        <v>28125</v>
      </c>
      <c r="F11" s="1">
        <v>8</v>
      </c>
      <c r="G11" s="1">
        <f>_xlfn.DAYS(Tabla3[[#This Row],[Fecha Final]],Tabla3[[#This Row],[Fechas Inicial]])</f>
        <v>243</v>
      </c>
      <c r="H11" s="7">
        <f t="shared" si="0"/>
        <v>1944</v>
      </c>
    </row>
    <row r="12" spans="1:9">
      <c r="A12" s="2">
        <v>10</v>
      </c>
      <c r="B12" s="2" t="s">
        <v>8</v>
      </c>
      <c r="C12" s="2" t="s">
        <v>3</v>
      </c>
      <c r="D12" s="3">
        <v>28126</v>
      </c>
      <c r="E12" s="3">
        <v>28366</v>
      </c>
      <c r="F12" s="1">
        <v>8</v>
      </c>
      <c r="G12" s="1">
        <f>_xlfn.DAYS(Tabla3[[#This Row],[Fecha Final]],Tabla3[[#This Row],[Fechas Inicial]])</f>
        <v>240</v>
      </c>
      <c r="H12" s="7">
        <f t="shared" si="0"/>
        <v>1920</v>
      </c>
      <c r="I12" s="2" t="s">
        <v>11</v>
      </c>
    </row>
    <row r="13" spans="1:9">
      <c r="A13" s="2">
        <v>11</v>
      </c>
      <c r="B13" s="2" t="s">
        <v>8</v>
      </c>
      <c r="C13" s="2" t="s">
        <v>3</v>
      </c>
      <c r="D13" s="3">
        <v>28369</v>
      </c>
      <c r="E13" s="3">
        <v>28549</v>
      </c>
      <c r="F13" s="1">
        <v>6</v>
      </c>
      <c r="G13" s="1">
        <f>_xlfn.DAYS(Tabla3[[#This Row],[Fecha Final]],Tabla3[[#This Row],[Fechas Inicial]])</f>
        <v>180</v>
      </c>
      <c r="H13" s="7">
        <f t="shared" si="0"/>
        <v>1080</v>
      </c>
    </row>
    <row r="14" spans="1:9">
      <c r="A14" s="2">
        <v>12</v>
      </c>
      <c r="B14" s="2" t="s">
        <v>8</v>
      </c>
      <c r="C14" s="2" t="s">
        <v>3</v>
      </c>
      <c r="D14" s="3">
        <v>28550</v>
      </c>
      <c r="E14" s="3">
        <v>28671</v>
      </c>
      <c r="F14" s="1">
        <v>8</v>
      </c>
      <c r="G14" s="1">
        <f>_xlfn.DAYS(Tabla3[[#This Row],[Fecha Final]],Tabla3[[#This Row],[Fechas Inicial]])</f>
        <v>121</v>
      </c>
      <c r="H14" s="7">
        <f t="shared" si="0"/>
        <v>968</v>
      </c>
    </row>
    <row r="15" spans="1:9">
      <c r="A15" s="2">
        <v>13</v>
      </c>
      <c r="B15" s="2" t="s">
        <v>8</v>
      </c>
      <c r="C15" s="2" t="s">
        <v>3</v>
      </c>
      <c r="D15" s="3">
        <v>28674</v>
      </c>
      <c r="E15" s="3">
        <v>28855</v>
      </c>
      <c r="F15" s="1">
        <v>6</v>
      </c>
      <c r="G15" s="1">
        <f>_xlfn.DAYS(Tabla3[[#This Row],[Fecha Final]],Tabla3[[#This Row],[Fechas Inicial]])</f>
        <v>181</v>
      </c>
      <c r="H15" s="7">
        <f t="shared" si="0"/>
        <v>1086</v>
      </c>
    </row>
    <row r="16" spans="1:9">
      <c r="A16" s="2">
        <v>14</v>
      </c>
      <c r="B16" s="2" t="s">
        <v>8</v>
      </c>
      <c r="C16" s="2" t="s">
        <v>3</v>
      </c>
      <c r="D16" s="3">
        <v>28858</v>
      </c>
      <c r="E16" s="3">
        <v>29006</v>
      </c>
      <c r="F16" s="1">
        <v>6</v>
      </c>
      <c r="G16" s="1">
        <f>_xlfn.DAYS(Tabla3[[#This Row],[Fecha Final]],Tabla3[[#This Row],[Fechas Inicial]])</f>
        <v>148</v>
      </c>
      <c r="H16" s="7">
        <f t="shared" si="0"/>
        <v>888</v>
      </c>
    </row>
    <row r="17" spans="1:9">
      <c r="A17" s="2">
        <v>15</v>
      </c>
      <c r="B17" s="2" t="s">
        <v>8</v>
      </c>
      <c r="C17" s="2" t="s">
        <v>3</v>
      </c>
      <c r="D17" s="3">
        <v>29007</v>
      </c>
      <c r="E17" s="3">
        <v>29106</v>
      </c>
      <c r="F17" s="1">
        <v>12</v>
      </c>
      <c r="G17" s="1">
        <f>_xlfn.DAYS(Tabla3[[#This Row],[Fecha Final]],Tabla3[[#This Row],[Fechas Inicial]])</f>
        <v>99</v>
      </c>
      <c r="H17" s="7">
        <f t="shared" si="0"/>
        <v>1188</v>
      </c>
      <c r="I17" s="2" t="s">
        <v>12</v>
      </c>
    </row>
    <row r="18" spans="1:9">
      <c r="A18" s="2">
        <v>16</v>
      </c>
      <c r="B18" s="2" t="s">
        <v>8</v>
      </c>
      <c r="C18" s="2" t="s">
        <v>3</v>
      </c>
      <c r="D18" s="3">
        <v>29115</v>
      </c>
      <c r="E18" s="3">
        <v>29220</v>
      </c>
      <c r="F18" s="1">
        <v>12</v>
      </c>
      <c r="G18" s="1">
        <f>_xlfn.DAYS(Tabla3[[#This Row],[Fecha Final]],Tabla3[[#This Row],[Fechas Inicial]])</f>
        <v>105</v>
      </c>
      <c r="H18" s="7">
        <f t="shared" si="0"/>
        <v>1260</v>
      </c>
    </row>
    <row r="19" spans="1:9">
      <c r="A19" s="2">
        <v>17</v>
      </c>
      <c r="B19" s="2" t="s">
        <v>8</v>
      </c>
      <c r="C19" s="2" t="s">
        <v>3</v>
      </c>
      <c r="D19" s="3">
        <v>29222</v>
      </c>
      <c r="E19" s="3">
        <v>29326</v>
      </c>
      <c r="F19" s="1">
        <v>12</v>
      </c>
      <c r="G19" s="1">
        <f>_xlfn.DAYS(Tabla3[[#This Row],[Fecha Final]],Tabla3[[#This Row],[Fechas Inicial]])</f>
        <v>104</v>
      </c>
      <c r="H19" s="7">
        <f t="shared" si="0"/>
        <v>1248</v>
      </c>
      <c r="I19" s="2" t="s">
        <v>19</v>
      </c>
    </row>
    <row r="20" spans="1:9">
      <c r="A20" s="2">
        <v>18</v>
      </c>
      <c r="B20" s="2" t="s">
        <v>8</v>
      </c>
      <c r="C20" s="2" t="s">
        <v>3</v>
      </c>
      <c r="D20" s="3">
        <v>29327</v>
      </c>
      <c r="E20" s="3">
        <v>29417</v>
      </c>
      <c r="F20" s="1">
        <v>12</v>
      </c>
      <c r="G20" s="1">
        <f>_xlfn.DAYS(Tabla3[[#This Row],[Fecha Final]],Tabla3[[#This Row],[Fechas Inicial]])</f>
        <v>90</v>
      </c>
      <c r="H20" s="7">
        <f t="shared" si="0"/>
        <v>1080</v>
      </c>
      <c r="I20" s="2" t="s">
        <v>17</v>
      </c>
    </row>
    <row r="21" spans="1:9">
      <c r="A21" s="2">
        <v>19</v>
      </c>
      <c r="B21" s="2" t="s">
        <v>8</v>
      </c>
      <c r="C21" s="2" t="s">
        <v>3</v>
      </c>
      <c r="D21" s="3">
        <v>29418</v>
      </c>
      <c r="E21" s="3">
        <v>29525</v>
      </c>
      <c r="F21" s="1">
        <v>12</v>
      </c>
      <c r="G21" s="1">
        <f>_xlfn.DAYS(Tabla3[[#This Row],[Fecha Final]],Tabla3[[#This Row],[Fechas Inicial]])</f>
        <v>107</v>
      </c>
      <c r="H21" s="7">
        <f t="shared" si="0"/>
        <v>1284</v>
      </c>
    </row>
    <row r="22" spans="1:9">
      <c r="A22" s="2">
        <v>20</v>
      </c>
      <c r="B22" s="2" t="s">
        <v>8</v>
      </c>
      <c r="C22" s="2" t="s">
        <v>3</v>
      </c>
      <c r="D22" s="3">
        <v>29540</v>
      </c>
      <c r="E22" s="3">
        <v>29586</v>
      </c>
      <c r="F22" s="1">
        <v>12</v>
      </c>
      <c r="G22" s="1">
        <f>_xlfn.DAYS(Tabla3[[#This Row],[Fecha Final]],Tabla3[[#This Row],[Fechas Inicial]])</f>
        <v>46</v>
      </c>
      <c r="H22" s="7">
        <f t="shared" si="0"/>
        <v>552</v>
      </c>
    </row>
    <row r="23" spans="1:9">
      <c r="G23" s="1" t="s">
        <v>22</v>
      </c>
      <c r="H23" s="8">
        <f>SUBTOTAL(109,[[ Imagenes por Rollo]])</f>
        <v>96856</v>
      </c>
    </row>
  </sheetData>
  <pageMargins left="1.04" right="0.46" top="1.91" bottom="0.75" header="0.3" footer="0.3"/>
  <pageSetup orientation="landscape" r:id="rId1"/>
  <headerFooter>
    <oddHeader>&amp;L
&amp;G&amp;C&amp;16
Diarios Regionales en Microfilm&amp;R&amp;16
1950  -  1980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Normal="100" workbookViewId="0">
      <selection sqref="A1:H23"/>
    </sheetView>
  </sheetViews>
  <sheetFormatPr baseColWidth="10" defaultRowHeight="14.4"/>
  <cols>
    <col min="1" max="1" width="5" customWidth="1"/>
    <col min="2" max="2" width="19.88671875" customWidth="1"/>
    <col min="4" max="4" width="13.6640625" style="10" customWidth="1"/>
    <col min="5" max="5" width="14" style="10" customWidth="1"/>
    <col min="6" max="6" width="8.88671875" customWidth="1"/>
    <col min="7" max="7" width="17.77734375" customWidth="1"/>
    <col min="8" max="8" width="19" customWidth="1"/>
  </cols>
  <sheetData>
    <row r="1" spans="1:8">
      <c r="A1" s="2" t="s">
        <v>9</v>
      </c>
      <c r="B1" s="2" t="s">
        <v>0</v>
      </c>
      <c r="C1" s="2" t="s">
        <v>1</v>
      </c>
      <c r="D1" s="9" t="s">
        <v>15</v>
      </c>
      <c r="E1" s="9" t="s">
        <v>14</v>
      </c>
      <c r="F1" s="2" t="s">
        <v>21</v>
      </c>
      <c r="G1" s="2" t="s">
        <v>16</v>
      </c>
      <c r="H1" s="2" t="s">
        <v>20</v>
      </c>
    </row>
    <row r="2" spans="1:8">
      <c r="A2" s="2">
        <v>1</v>
      </c>
      <c r="B2" s="2" t="s">
        <v>2</v>
      </c>
      <c r="C2" s="2" t="s">
        <v>3</v>
      </c>
      <c r="D2" s="9">
        <v>18410</v>
      </c>
      <c r="E2" s="9">
        <v>19012</v>
      </c>
      <c r="F2" s="2">
        <v>6</v>
      </c>
      <c r="G2" s="2">
        <v>602</v>
      </c>
      <c r="H2" s="12">
        <v>3612</v>
      </c>
    </row>
    <row r="3" spans="1:8">
      <c r="A3" s="2">
        <v>1</v>
      </c>
      <c r="B3" s="2" t="s">
        <v>7</v>
      </c>
      <c r="C3" s="2" t="s">
        <v>3</v>
      </c>
      <c r="D3" s="9">
        <v>24213</v>
      </c>
      <c r="E3" s="9">
        <v>24227</v>
      </c>
      <c r="F3" s="2">
        <v>7</v>
      </c>
      <c r="G3" s="2">
        <v>14</v>
      </c>
      <c r="H3" s="12">
        <v>98</v>
      </c>
    </row>
    <row r="4" spans="1:8">
      <c r="A4" s="2">
        <v>2</v>
      </c>
      <c r="B4" s="2" t="s">
        <v>4</v>
      </c>
      <c r="C4" s="2" t="s">
        <v>3</v>
      </c>
      <c r="D4" s="9">
        <v>19145</v>
      </c>
      <c r="E4" s="9">
        <v>19902</v>
      </c>
      <c r="F4" s="2">
        <v>8</v>
      </c>
      <c r="G4" s="2">
        <v>757</v>
      </c>
      <c r="H4" s="12">
        <v>6056</v>
      </c>
    </row>
    <row r="5" spans="1:8">
      <c r="A5" s="2">
        <v>3</v>
      </c>
      <c r="B5" s="2" t="s">
        <v>5</v>
      </c>
      <c r="C5" s="2" t="s">
        <v>3</v>
      </c>
      <c r="D5" s="9">
        <v>20035</v>
      </c>
      <c r="E5" s="9">
        <v>20820</v>
      </c>
      <c r="F5" s="2">
        <v>8</v>
      </c>
      <c r="G5" s="2">
        <v>785</v>
      </c>
      <c r="H5" s="12">
        <v>6280</v>
      </c>
    </row>
    <row r="6" spans="1:8">
      <c r="A6" s="2">
        <v>4</v>
      </c>
      <c r="B6" s="2" t="s">
        <v>5</v>
      </c>
      <c r="C6" s="2" t="s">
        <v>3</v>
      </c>
      <c r="D6" s="9">
        <v>20824</v>
      </c>
      <c r="E6" s="9">
        <v>21914</v>
      </c>
      <c r="F6" s="2">
        <v>8</v>
      </c>
      <c r="G6" s="2">
        <v>1090</v>
      </c>
      <c r="H6" s="12">
        <v>8720</v>
      </c>
    </row>
    <row r="7" spans="1:8">
      <c r="A7" s="2">
        <v>5</v>
      </c>
      <c r="B7" s="2" t="s">
        <v>5</v>
      </c>
      <c r="C7" s="2" t="s">
        <v>3</v>
      </c>
      <c r="D7" s="9">
        <v>21929</v>
      </c>
      <c r="E7" s="9">
        <v>24100</v>
      </c>
      <c r="F7" s="2">
        <v>6</v>
      </c>
      <c r="G7" s="2">
        <v>2171</v>
      </c>
      <c r="H7" s="12">
        <v>13026</v>
      </c>
    </row>
    <row r="8" spans="1:8">
      <c r="A8" s="2">
        <v>6</v>
      </c>
      <c r="B8" s="2" t="s">
        <v>6</v>
      </c>
      <c r="C8" s="2" t="s">
        <v>3</v>
      </c>
      <c r="D8" s="9">
        <v>22931</v>
      </c>
      <c r="E8" s="9">
        <v>27190</v>
      </c>
      <c r="F8" s="2">
        <v>6</v>
      </c>
      <c r="G8" s="2">
        <v>4259</v>
      </c>
      <c r="H8" s="12">
        <v>25554</v>
      </c>
    </row>
    <row r="9" spans="1:8">
      <c r="A9" s="2">
        <v>7</v>
      </c>
      <c r="B9" s="2" t="s">
        <v>10</v>
      </c>
      <c r="C9" s="2" t="s">
        <v>3</v>
      </c>
      <c r="D9" s="9">
        <v>24756</v>
      </c>
      <c r="E9" s="9">
        <v>27586</v>
      </c>
      <c r="F9" s="2">
        <v>6</v>
      </c>
      <c r="G9" s="2">
        <v>2830</v>
      </c>
      <c r="H9" s="12">
        <v>16980</v>
      </c>
    </row>
    <row r="10" spans="1:8">
      <c r="A10" s="2">
        <v>8</v>
      </c>
      <c r="B10" s="2" t="s">
        <v>8</v>
      </c>
      <c r="C10" s="2" t="s">
        <v>3</v>
      </c>
      <c r="D10" s="9">
        <v>27626</v>
      </c>
      <c r="E10" s="9">
        <v>27880</v>
      </c>
      <c r="F10" s="2">
        <v>8</v>
      </c>
      <c r="G10" s="2">
        <v>254</v>
      </c>
      <c r="H10" s="12">
        <v>2032</v>
      </c>
    </row>
    <row r="11" spans="1:8">
      <c r="A11" s="2">
        <v>9</v>
      </c>
      <c r="B11" s="2" t="s">
        <v>8</v>
      </c>
      <c r="C11" s="2" t="s">
        <v>3</v>
      </c>
      <c r="D11" s="9">
        <v>27882</v>
      </c>
      <c r="E11" s="9">
        <v>28125</v>
      </c>
      <c r="F11" s="2">
        <v>8</v>
      </c>
      <c r="G11" s="2">
        <v>243</v>
      </c>
      <c r="H11" s="12">
        <v>1944</v>
      </c>
    </row>
    <row r="12" spans="1:8">
      <c r="A12" s="2">
        <v>10</v>
      </c>
      <c r="B12" s="2" t="s">
        <v>8</v>
      </c>
      <c r="C12" s="2" t="s">
        <v>3</v>
      </c>
      <c r="D12" s="9">
        <v>28126</v>
      </c>
      <c r="E12" s="9">
        <v>28366</v>
      </c>
      <c r="F12" s="2">
        <v>8</v>
      </c>
      <c r="G12" s="2">
        <v>240</v>
      </c>
      <c r="H12" s="12">
        <v>1920</v>
      </c>
    </row>
    <row r="13" spans="1:8">
      <c r="A13" s="2">
        <v>11</v>
      </c>
      <c r="B13" s="2" t="s">
        <v>8</v>
      </c>
      <c r="C13" s="2" t="s">
        <v>3</v>
      </c>
      <c r="D13" s="9">
        <v>28369</v>
      </c>
      <c r="E13" s="9">
        <v>28549</v>
      </c>
      <c r="F13" s="2">
        <v>6</v>
      </c>
      <c r="G13" s="2">
        <v>180</v>
      </c>
      <c r="H13" s="12">
        <v>1080</v>
      </c>
    </row>
    <row r="14" spans="1:8">
      <c r="A14" s="2">
        <v>12</v>
      </c>
      <c r="B14" s="2" t="s">
        <v>8</v>
      </c>
      <c r="C14" s="2" t="s">
        <v>3</v>
      </c>
      <c r="D14" s="9">
        <v>28550</v>
      </c>
      <c r="E14" s="9">
        <v>28671</v>
      </c>
      <c r="F14" s="2">
        <v>8</v>
      </c>
      <c r="G14" s="2">
        <v>121</v>
      </c>
      <c r="H14" s="12">
        <v>968</v>
      </c>
    </row>
    <row r="15" spans="1:8">
      <c r="A15" s="2">
        <v>13</v>
      </c>
      <c r="B15" s="2" t="s">
        <v>8</v>
      </c>
      <c r="C15" s="2" t="s">
        <v>3</v>
      </c>
      <c r="D15" s="9">
        <v>28674</v>
      </c>
      <c r="E15" s="9">
        <v>28855</v>
      </c>
      <c r="F15" s="2">
        <v>6</v>
      </c>
      <c r="G15" s="2">
        <v>181</v>
      </c>
      <c r="H15" s="12">
        <v>1086</v>
      </c>
    </row>
    <row r="16" spans="1:8">
      <c r="A16" s="2">
        <v>14</v>
      </c>
      <c r="B16" s="2" t="s">
        <v>8</v>
      </c>
      <c r="C16" s="2" t="s">
        <v>3</v>
      </c>
      <c r="D16" s="9">
        <v>28858</v>
      </c>
      <c r="E16" s="9">
        <v>29006</v>
      </c>
      <c r="F16" s="2">
        <v>6</v>
      </c>
      <c r="G16" s="2">
        <v>148</v>
      </c>
      <c r="H16" s="12">
        <v>888</v>
      </c>
    </row>
    <row r="17" spans="1:8">
      <c r="A17" s="2">
        <v>15</v>
      </c>
      <c r="B17" s="2" t="s">
        <v>8</v>
      </c>
      <c r="C17" s="2" t="s">
        <v>3</v>
      </c>
      <c r="D17" s="9">
        <v>29007</v>
      </c>
      <c r="E17" s="9">
        <v>29106</v>
      </c>
      <c r="F17" s="2">
        <v>12</v>
      </c>
      <c r="G17" s="2">
        <v>99</v>
      </c>
      <c r="H17" s="12">
        <v>1188</v>
      </c>
    </row>
    <row r="18" spans="1:8">
      <c r="A18" s="2">
        <v>16</v>
      </c>
      <c r="B18" s="2" t="s">
        <v>8</v>
      </c>
      <c r="C18" s="2" t="s">
        <v>3</v>
      </c>
      <c r="D18" s="9">
        <v>29115</v>
      </c>
      <c r="E18" s="9">
        <v>29220</v>
      </c>
      <c r="F18" s="2">
        <v>12</v>
      </c>
      <c r="G18" s="2">
        <v>105</v>
      </c>
      <c r="H18" s="12">
        <v>1260</v>
      </c>
    </row>
    <row r="19" spans="1:8">
      <c r="A19" s="2">
        <v>17</v>
      </c>
      <c r="B19" s="2" t="s">
        <v>8</v>
      </c>
      <c r="C19" s="2" t="s">
        <v>3</v>
      </c>
      <c r="D19" s="9">
        <v>29222</v>
      </c>
      <c r="E19" s="9">
        <v>29326</v>
      </c>
      <c r="F19" s="2">
        <v>12</v>
      </c>
      <c r="G19" s="2">
        <v>104</v>
      </c>
      <c r="H19" s="12">
        <v>1248</v>
      </c>
    </row>
    <row r="20" spans="1:8">
      <c r="A20" s="2">
        <v>18</v>
      </c>
      <c r="B20" s="2" t="s">
        <v>8</v>
      </c>
      <c r="C20" s="2" t="s">
        <v>3</v>
      </c>
      <c r="D20" s="9">
        <v>29327</v>
      </c>
      <c r="E20" s="9">
        <v>29417</v>
      </c>
      <c r="F20" s="2">
        <v>12</v>
      </c>
      <c r="G20" s="2">
        <v>90</v>
      </c>
      <c r="H20" s="12">
        <v>1080</v>
      </c>
    </row>
    <row r="21" spans="1:8">
      <c r="A21" s="2">
        <v>19</v>
      </c>
      <c r="B21" s="2" t="s">
        <v>8</v>
      </c>
      <c r="C21" s="2" t="s">
        <v>3</v>
      </c>
      <c r="D21" s="9">
        <v>29418</v>
      </c>
      <c r="E21" s="9">
        <v>29525</v>
      </c>
      <c r="F21" s="2">
        <v>12</v>
      </c>
      <c r="G21" s="2">
        <v>107</v>
      </c>
      <c r="H21" s="12">
        <v>1284</v>
      </c>
    </row>
    <row r="22" spans="1:8">
      <c r="A22" s="2">
        <v>20</v>
      </c>
      <c r="B22" s="2" t="s">
        <v>8</v>
      </c>
      <c r="C22" s="2" t="s">
        <v>3</v>
      </c>
      <c r="D22" s="9">
        <v>29540</v>
      </c>
      <c r="E22" s="9">
        <v>29586</v>
      </c>
      <c r="F22" s="2">
        <v>12</v>
      </c>
      <c r="G22" s="2">
        <v>46</v>
      </c>
      <c r="H22" s="12">
        <v>552</v>
      </c>
    </row>
    <row r="23" spans="1:8">
      <c r="A23" s="2"/>
      <c r="B23" s="2"/>
      <c r="C23" s="2"/>
      <c r="D23" s="9"/>
      <c r="E23" s="9"/>
      <c r="F23" s="11" t="s">
        <v>23</v>
      </c>
      <c r="G23" s="11"/>
      <c r="H23" s="13">
        <v>96856</v>
      </c>
    </row>
  </sheetData>
  <printOptions headings="1"/>
  <pageMargins left="0.70866141732283472" right="0.70866141732283472" top="0.74803149606299213" bottom="0.74803149606299213" header="0.31496062992125984" footer="0.31496062992125984"/>
  <pageSetup paperSize="143" orientation="landscape" r:id="rId1"/>
  <headerFooter>
    <oddHeader>&amp;L&amp;G&amp;CDiario Formato Microfilm&amp;R1950 al 1980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Diarios Detalle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GCA</cp:lastModifiedBy>
  <cp:lastPrinted>2021-08-16T14:47:37Z</cp:lastPrinted>
  <dcterms:created xsi:type="dcterms:W3CDTF">2019-01-22T21:03:42Z</dcterms:created>
  <dcterms:modified xsi:type="dcterms:W3CDTF">2021-08-16T18:27:00Z</dcterms:modified>
</cp:coreProperties>
</file>